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9920" yWindow="3680" windowWidth="31260" windowHeight="14240" tabRatio="500"/>
  </bookViews>
  <sheets>
    <sheet name="Oil vs Gas Calculator" sheetId="4" r:id="rId1"/>
    <sheet name="Example" sheetId="8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8" l="1"/>
  <c r="C6" i="8"/>
  <c r="C8" i="8"/>
  <c r="C9" i="8"/>
  <c r="C7" i="4"/>
  <c r="C5" i="4"/>
  <c r="C9" i="4"/>
  <c r="C10" i="4"/>
</calcChain>
</file>

<file path=xl/sharedStrings.xml><?xml version="1.0" encoding="utf-8"?>
<sst xmlns="http://schemas.openxmlformats.org/spreadsheetml/2006/main" count="25" uniqueCount="18">
  <si>
    <t>Number of gallons of oil used in the last 12 months</t>
  </si>
  <si>
    <r>
      <rPr>
        <b/>
        <sz val="16"/>
        <color rgb="FF3366FF"/>
        <rFont val="Trebuchet MS"/>
      </rPr>
      <t>Step Two:</t>
    </r>
    <r>
      <rPr>
        <sz val="16"/>
        <color theme="1"/>
        <rFont val="Trebuchet MS"/>
      </rPr>
      <t xml:space="preserve"> Enter the price per gallon that you paid</t>
    </r>
  </si>
  <si>
    <t>http://www.massenergy.org/heating-oil/prices</t>
  </si>
  <si>
    <t>or, to see the average oil price, go to:</t>
  </si>
  <si>
    <t xml:space="preserve">This is the amount </t>
  </si>
  <si>
    <t xml:space="preserve">if you switch </t>
  </si>
  <si>
    <t>from oil to gas!</t>
  </si>
  <si>
    <r>
      <rPr>
        <b/>
        <sz val="16"/>
        <color theme="1"/>
        <rFont val="Trebuchet MS"/>
      </rPr>
      <t>$1.30</t>
    </r>
    <r>
      <rPr>
        <sz val="16"/>
        <color theme="1"/>
        <rFont val="Trebuchet MS"/>
      </rPr>
      <t xml:space="preserve"> as the average cost per therm</t>
    </r>
  </si>
  <si>
    <t>or refer to the table below (Residential Heating) and use</t>
  </si>
  <si>
    <t>Per gallon equivalent of natural gas to heating oil (x1.385 factor)</t>
  </si>
  <si>
    <t>Price of therm of natural gas</t>
  </si>
  <si>
    <t xml:space="preserve">Price per gallon of oil </t>
  </si>
  <si>
    <r>
      <rPr>
        <b/>
        <sz val="16"/>
        <color rgb="FF3366FF"/>
        <rFont val="Trebuchet MS"/>
      </rPr>
      <t>Step One:</t>
    </r>
    <r>
      <rPr>
        <sz val="16"/>
        <color theme="1"/>
        <rFont val="Trebuchet MS"/>
      </rPr>
      <t xml:space="preserve"> Enter the actual number of gallons of oil you used to heat your home in the last 12 months</t>
    </r>
  </si>
  <si>
    <r>
      <t xml:space="preserve">Yearly </t>
    </r>
    <r>
      <rPr>
        <b/>
        <sz val="16"/>
        <color rgb="FF3366FF"/>
        <rFont val="Trebuchet MS"/>
      </rPr>
      <t>heating oil</t>
    </r>
    <r>
      <rPr>
        <sz val="16"/>
        <color theme="1"/>
        <rFont val="Trebuchet MS"/>
      </rPr>
      <t xml:space="preserve"> cost</t>
    </r>
  </si>
  <si>
    <r>
      <t xml:space="preserve">Estimated yearly </t>
    </r>
    <r>
      <rPr>
        <b/>
        <sz val="16"/>
        <color rgb="FF3366FF"/>
        <rFont val="Trebuchet MS"/>
      </rPr>
      <t>natural gas</t>
    </r>
    <r>
      <rPr>
        <b/>
        <sz val="16"/>
        <color theme="1"/>
        <rFont val="Trebuchet MS"/>
      </rPr>
      <t xml:space="preserve"> </t>
    </r>
    <r>
      <rPr>
        <sz val="16"/>
        <color theme="1"/>
        <rFont val="Trebuchet MS"/>
      </rPr>
      <t>cost</t>
    </r>
  </si>
  <si>
    <r>
      <rPr>
        <b/>
        <sz val="16"/>
        <color rgb="FF3366FF"/>
        <rFont val="Trebuchet MS"/>
      </rPr>
      <t>Step Three:</t>
    </r>
    <r>
      <rPr>
        <sz val="16"/>
        <color theme="1"/>
        <rFont val="Trebuchet MS"/>
      </rPr>
      <t xml:space="preserve"> Enter the price of therm of natural gas</t>
    </r>
  </si>
  <si>
    <t xml:space="preserve">you might save yearly </t>
  </si>
  <si>
    <r>
      <t xml:space="preserve">Estimated </t>
    </r>
    <r>
      <rPr>
        <b/>
        <sz val="16"/>
        <color rgb="FFFF0000"/>
        <rFont val="Trebuchet MS"/>
      </rPr>
      <t>yearly savings</t>
    </r>
    <r>
      <rPr>
        <sz val="16"/>
        <color theme="1"/>
        <rFont val="Trebuchet MS"/>
      </rPr>
      <t xml:space="preserve"> using natural gas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</si>
</sst>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Trebuchet MS"/>
    </font>
    <font>
      <b/>
      <sz val="16"/>
      <color rgb="FF3366FF"/>
      <name val="Trebuchet MS"/>
    </font>
    <font>
      <b/>
      <sz val="16"/>
      <color theme="1"/>
      <name val="Trebuchet MS"/>
    </font>
    <font>
      <b/>
      <sz val="16"/>
      <color rgb="FFFF0000"/>
      <name val="Trebuchet MS"/>
    </font>
    <font>
      <u/>
      <sz val="16"/>
      <color theme="10"/>
      <name val="Calibri"/>
      <family val="2"/>
      <scheme val="minor"/>
    </font>
    <font>
      <sz val="16"/>
      <color theme="3"/>
      <name val="Trebuchet MS"/>
    </font>
    <font>
      <b/>
      <sz val="16"/>
      <color theme="3"/>
      <name val="Trebuchet M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31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4" fillId="0" borderId="0" xfId="0" applyFont="1" applyBorder="1"/>
    <xf numFmtId="0" fontId="4" fillId="0" borderId="0" xfId="0" applyFont="1"/>
    <xf numFmtId="44" fontId="4" fillId="0" borderId="0" xfId="1" applyFont="1" applyBorder="1"/>
    <xf numFmtId="44" fontId="7" fillId="0" borderId="1" xfId="1" applyFont="1" applyBorder="1"/>
    <xf numFmtId="0" fontId="4" fillId="0" borderId="0" xfId="0" applyNumberFormat="1" applyFont="1"/>
    <xf numFmtId="0" fontId="4" fillId="0" borderId="0" xfId="0" applyFont="1" applyBorder="1" applyAlignment="1">
      <alignment horizontal="left"/>
    </xf>
    <xf numFmtId="0" fontId="8" fillId="0" borderId="0" xfId="26" applyFont="1"/>
    <xf numFmtId="0" fontId="9" fillId="0" borderId="0" xfId="0" applyFont="1"/>
    <xf numFmtId="0" fontId="10" fillId="0" borderId="0" xfId="0" applyFont="1" applyAlignment="1">
      <alignment horizontal="center"/>
    </xf>
    <xf numFmtId="44" fontId="5" fillId="0" borderId="1" xfId="1" applyFont="1" applyBorder="1"/>
    <xf numFmtId="44" fontId="5" fillId="0" borderId="2" xfId="1" applyFont="1" applyBorder="1"/>
  </cellXfs>
  <cellStyles count="31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/>
    <cellStyle name="Normal" xfId="0" builtinId="0"/>
  </cellStyles>
  <dxfs count="10">
    <dxf>
      <font>
        <strike val="0"/>
        <outline val="0"/>
        <shadow val="0"/>
        <u val="none"/>
        <vertAlign val="baseline"/>
        <sz val="16"/>
        <color theme="1"/>
        <name val="Trebuchet MS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6"/>
        <color theme="1"/>
        <name val="Trebuchet MS"/>
        <scheme val="none"/>
      </font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Trebuchet MS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Trebuchet MS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Trebuchet MS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6"/>
        <color theme="1"/>
        <name val="Trebuchet MS"/>
        <scheme val="none"/>
      </font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Trebuchet MS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Trebuchet MS"/>
        <scheme val="none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50800</xdr:colOff>
      <xdr:row>2</xdr:row>
      <xdr:rowOff>127000</xdr:rowOff>
    </xdr:from>
    <xdr:to>
      <xdr:col>4</xdr:col>
      <xdr:colOff>0</xdr:colOff>
      <xdr:row>2</xdr:row>
      <xdr:rowOff>127000</xdr:rowOff>
    </xdr:to>
    <xdr:cxnSp macro="">
      <xdr:nvCxnSpPr>
        <xdr:cNvPr id="3" name="Straight Arrow Connector 2"/>
        <xdr:cNvCxnSpPr/>
      </xdr:nvCxnSpPr>
      <xdr:spPr>
        <a:xfrm flipH="1">
          <a:off x="8356600" y="635000"/>
          <a:ext cx="774700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50800</xdr:colOff>
      <xdr:row>3</xdr:row>
      <xdr:rowOff>127000</xdr:rowOff>
    </xdr:from>
    <xdr:to>
      <xdr:col>4</xdr:col>
      <xdr:colOff>0</xdr:colOff>
      <xdr:row>3</xdr:row>
      <xdr:rowOff>127000</xdr:rowOff>
    </xdr:to>
    <xdr:cxnSp macro="">
      <xdr:nvCxnSpPr>
        <xdr:cNvPr id="9" name="Straight Arrow Connector 8"/>
        <xdr:cNvCxnSpPr/>
      </xdr:nvCxnSpPr>
      <xdr:spPr>
        <a:xfrm flipH="1">
          <a:off x="8356600" y="889000"/>
          <a:ext cx="774700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7</xdr:row>
      <xdr:rowOff>127000</xdr:rowOff>
    </xdr:from>
    <xdr:to>
      <xdr:col>4</xdr:col>
      <xdr:colOff>0</xdr:colOff>
      <xdr:row>7</xdr:row>
      <xdr:rowOff>127000</xdr:rowOff>
    </xdr:to>
    <xdr:cxnSp macro="">
      <xdr:nvCxnSpPr>
        <xdr:cNvPr id="12" name="Straight Arrow Connector 11"/>
        <xdr:cNvCxnSpPr/>
      </xdr:nvCxnSpPr>
      <xdr:spPr>
        <a:xfrm flipH="1">
          <a:off x="8343900" y="1917700"/>
          <a:ext cx="787400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241300</xdr:colOff>
      <xdr:row>10</xdr:row>
      <xdr:rowOff>152400</xdr:rowOff>
    </xdr:from>
    <xdr:to>
      <xdr:col>13</xdr:col>
      <xdr:colOff>533400</xdr:colOff>
      <xdr:row>22</xdr:row>
      <xdr:rowOff>127000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94700" y="2717800"/>
          <a:ext cx="7721600" cy="3022600"/>
        </a:xfrm>
        <a:prstGeom prst="rect">
          <a:avLst/>
        </a:prstGeom>
      </xdr:spPr>
    </xdr:pic>
    <xdr:clientData/>
  </xdr:twoCellAnchor>
  <xdr:twoCellAnchor>
    <xdr:from>
      <xdr:col>9</xdr:col>
      <xdr:colOff>215900</xdr:colOff>
      <xdr:row>9</xdr:row>
      <xdr:rowOff>127000</xdr:rowOff>
    </xdr:from>
    <xdr:to>
      <xdr:col>12</xdr:col>
      <xdr:colOff>215900</xdr:colOff>
      <xdr:row>18</xdr:row>
      <xdr:rowOff>152400</xdr:rowOff>
    </xdr:to>
    <xdr:cxnSp macro="">
      <xdr:nvCxnSpPr>
        <xdr:cNvPr id="17" name="Straight Arrow Connector 16"/>
        <xdr:cNvCxnSpPr/>
      </xdr:nvCxnSpPr>
      <xdr:spPr>
        <a:xfrm>
          <a:off x="12496800" y="2425700"/>
          <a:ext cx="2476500" cy="232410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647700</xdr:colOff>
      <xdr:row>10</xdr:row>
      <xdr:rowOff>63500</xdr:rowOff>
    </xdr:from>
    <xdr:to>
      <xdr:col>2</xdr:col>
      <xdr:colOff>1132332</xdr:colOff>
      <xdr:row>12</xdr:row>
      <xdr:rowOff>241300</xdr:rowOff>
    </xdr:to>
    <xdr:sp macro="" textlink="">
      <xdr:nvSpPr>
        <xdr:cNvPr id="26" name="Up Arrow 25"/>
        <xdr:cNvSpPr/>
      </xdr:nvSpPr>
      <xdr:spPr>
        <a:xfrm>
          <a:off x="6261100" y="2628900"/>
          <a:ext cx="484632" cy="685800"/>
        </a:xfrm>
        <a:prstGeom prst="up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6" name="Table6" displayName="Table6" ref="B3:C11" headerRowCount="0" totalsRowShown="0" headerRowDxfId="9" dataDxfId="8" tableBorderDxfId="7">
  <tableColumns count="2">
    <tableColumn id="1" name="Column1" dataDxfId="6"/>
    <tableColumn id="2" name="Column2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9" name="Table610" displayName="Table610" ref="B2:C10" headerRowCount="0" totalsRowShown="0" headerRowDxfId="4" dataDxfId="3" tableBorderDxfId="2">
  <tableColumns count="2">
    <tableColumn id="1" name="Column1" dataDxfId="1"/>
    <tableColumn id="2" name="Column2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ssenergy.org/heating-oil/prices" TargetMode="External"/><Relationship Id="rId2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7"/>
  <sheetViews>
    <sheetView tabSelected="1" workbookViewId="0">
      <selection activeCell="B20" sqref="B20"/>
    </sheetView>
  </sheetViews>
  <sheetFormatPr baseColWidth="10" defaultRowHeight="20" x14ac:dyDescent="0"/>
  <cols>
    <col min="1" max="1" width="10.83203125" style="2"/>
    <col min="2" max="2" width="79.83203125" style="2" customWidth="1"/>
    <col min="3" max="3" width="22.5" style="2" customWidth="1"/>
    <col min="4" max="16384" width="10.83203125" style="2"/>
  </cols>
  <sheetData>
    <row r="3" spans="2:6">
      <c r="B3" s="1" t="s">
        <v>0</v>
      </c>
      <c r="C3" s="1">
        <v>0</v>
      </c>
      <c r="E3" s="2" t="s">
        <v>12</v>
      </c>
    </row>
    <row r="4" spans="2:6">
      <c r="B4" s="1" t="s">
        <v>11</v>
      </c>
      <c r="C4" s="3">
        <v>0</v>
      </c>
      <c r="E4" s="2" t="s">
        <v>1</v>
      </c>
    </row>
    <row r="5" spans="2:6" ht="21" thickBot="1">
      <c r="B5" s="6" t="s">
        <v>13</v>
      </c>
      <c r="C5" s="10">
        <f>C3*C4</f>
        <v>0</v>
      </c>
      <c r="F5" s="2" t="s">
        <v>3</v>
      </c>
    </row>
    <row r="6" spans="2:6">
      <c r="B6" s="1"/>
      <c r="C6" s="1"/>
      <c r="F6" s="7" t="s">
        <v>2</v>
      </c>
    </row>
    <row r="7" spans="2:6">
      <c r="B7" s="1" t="s">
        <v>9</v>
      </c>
      <c r="C7" s="1">
        <f>C3*1.385</f>
        <v>0</v>
      </c>
    </row>
    <row r="8" spans="2:6">
      <c r="B8" s="1" t="s">
        <v>10</v>
      </c>
      <c r="C8" s="3">
        <v>0</v>
      </c>
      <c r="E8" s="2" t="s">
        <v>15</v>
      </c>
    </row>
    <row r="9" spans="2:6">
      <c r="B9" s="6" t="s">
        <v>14</v>
      </c>
      <c r="C9" s="11">
        <f>C7*C8</f>
        <v>0</v>
      </c>
      <c r="F9" s="2" t="s">
        <v>8</v>
      </c>
    </row>
    <row r="10" spans="2:6" ht="21" thickBot="1">
      <c r="B10" s="1" t="s">
        <v>17</v>
      </c>
      <c r="C10" s="4">
        <f>C5-C9</f>
        <v>0</v>
      </c>
      <c r="F10" s="2" t="s">
        <v>7</v>
      </c>
    </row>
    <row r="11" spans="2:6">
      <c r="C11" s="5"/>
    </row>
    <row r="14" spans="2:6">
      <c r="B14" s="8"/>
      <c r="C14" s="9" t="s">
        <v>4</v>
      </c>
      <c r="D14" s="8"/>
    </row>
    <row r="15" spans="2:6">
      <c r="B15" s="8"/>
      <c r="C15" s="9" t="s">
        <v>16</v>
      </c>
      <c r="D15" s="8"/>
    </row>
    <row r="16" spans="2:6">
      <c r="B16" s="8"/>
      <c r="C16" s="9" t="s">
        <v>5</v>
      </c>
      <c r="D16" s="8"/>
    </row>
    <row r="17" spans="2:4">
      <c r="B17" s="8"/>
      <c r="C17" s="9" t="s">
        <v>6</v>
      </c>
      <c r="D17" s="8"/>
    </row>
  </sheetData>
  <hyperlinks>
    <hyperlink ref="F6" r:id="rId1"/>
  </hyperlinks>
  <pageMargins left="0.75" right="0.75" top="1" bottom="1" header="0.5" footer="0.5"/>
  <pageSetup orientation="portrait" horizontalDpi="4294967292" verticalDpi="4294967292"/>
  <ignoredErrors>
    <ignoredError sqref="C5 C9" emptyCellReference="1"/>
  </ignoredErrors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"/>
  <sheetViews>
    <sheetView workbookViewId="0">
      <selection activeCell="B26" sqref="B26"/>
    </sheetView>
  </sheetViews>
  <sheetFormatPr baseColWidth="10" defaultRowHeight="15" x14ac:dyDescent="0"/>
  <cols>
    <col min="2" max="2" width="79.6640625" customWidth="1"/>
    <col min="3" max="3" width="22.1640625" customWidth="1"/>
  </cols>
  <sheetData>
    <row r="2" spans="2:3" ht="20">
      <c r="B2" s="1" t="s">
        <v>0</v>
      </c>
      <c r="C2" s="1">
        <v>500</v>
      </c>
    </row>
    <row r="3" spans="2:3" ht="20">
      <c r="B3" s="1" t="s">
        <v>11</v>
      </c>
      <c r="C3" s="3">
        <v>3.7</v>
      </c>
    </row>
    <row r="4" spans="2:3" ht="21" thickBot="1">
      <c r="B4" s="6" t="s">
        <v>13</v>
      </c>
      <c r="C4" s="10">
        <f>C2*C3</f>
        <v>1850</v>
      </c>
    </row>
    <row r="5" spans="2:3" ht="20">
      <c r="B5" s="1"/>
      <c r="C5" s="1"/>
    </row>
    <row r="6" spans="2:3" ht="20">
      <c r="B6" s="1" t="s">
        <v>9</v>
      </c>
      <c r="C6" s="1">
        <f>C2*1.385</f>
        <v>692.5</v>
      </c>
    </row>
    <row r="7" spans="2:3" ht="20">
      <c r="B7" s="1" t="s">
        <v>10</v>
      </c>
      <c r="C7" s="3">
        <v>1.3</v>
      </c>
    </row>
    <row r="8" spans="2:3" ht="20">
      <c r="B8" s="6" t="s">
        <v>14</v>
      </c>
      <c r="C8" s="11">
        <f>C6*C7</f>
        <v>900.25</v>
      </c>
    </row>
    <row r="9" spans="2:3" ht="21" thickBot="1">
      <c r="B9" s="1" t="s">
        <v>17</v>
      </c>
      <c r="C9" s="4">
        <f>C4-C8</f>
        <v>949.75</v>
      </c>
    </row>
    <row r="10" spans="2:3" ht="20">
      <c r="B10" s="2"/>
      <c r="C10" s="5"/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Oil vs Gas Calculator</vt:lpstr>
      <vt:lpstr>Example</vt:lpstr>
    </vt:vector>
  </TitlesOfParts>
  <Company>Advantage III Plumbing and Heating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Ciampa III</dc:creator>
  <cp:lastModifiedBy>Joseph Ciampa III</cp:lastModifiedBy>
  <dcterms:created xsi:type="dcterms:W3CDTF">2013-01-21T17:01:24Z</dcterms:created>
  <dcterms:modified xsi:type="dcterms:W3CDTF">2013-01-22T17:10:15Z</dcterms:modified>
</cp:coreProperties>
</file>